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L:\03_CONVOCATORIAS\1ª CONVOCATORIA\01_Kit_candidatura\versiones_aprobadas_CS_24_02_2023\Kit FR\Kit_phase_2_FR\"/>
    </mc:Choice>
  </mc:AlternateContent>
  <xr:revisionPtr revIDLastSave="0" documentId="13_ncr:1_{72D95FFD-9AB5-41C3-BF96-9F54E97C4AB8}" xr6:coauthVersionLast="47" xr6:coauthVersionMax="47" xr10:uidLastSave="{00000000-0000-0000-0000-000000000000}"/>
  <bookViews>
    <workbookView xWindow="-120" yWindow="-120" windowWidth="29040" windowHeight="15840" xr2:uid="{CA9062E5-D778-4D9A-A7DC-B9E17C9FB5B3}"/>
  </bookViews>
  <sheets>
    <sheet name="justification_PF" sheetId="3" r:id="rId1"/>
  </sheets>
  <definedNames>
    <definedName name="_xlnm.Print_Area" localSheetId="0">justification_PF!$A$1:$O$114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0" i="3" l="1"/>
  <c r="L59" i="3"/>
  <c r="I20" i="3"/>
  <c r="E112" i="3" l="1"/>
  <c r="E109" i="3"/>
  <c r="E89" i="3"/>
  <c r="E86" i="3"/>
  <c r="L64" i="3"/>
  <c r="E64" i="3"/>
  <c r="D64" i="3"/>
  <c r="F63" i="3"/>
  <c r="F62" i="3"/>
  <c r="F60" i="3"/>
  <c r="M60" i="3" s="1"/>
  <c r="F59" i="3"/>
  <c r="E53" i="3"/>
  <c r="D53" i="3"/>
  <c r="F52" i="3"/>
  <c r="F51" i="3"/>
  <c r="E50" i="3"/>
  <c r="D50" i="3"/>
  <c r="F49" i="3"/>
  <c r="F48" i="3"/>
  <c r="E37" i="3"/>
  <c r="E34" i="3"/>
  <c r="E38" i="3" s="1"/>
  <c r="E113" i="3" l="1"/>
  <c r="E90" i="3"/>
  <c r="F53" i="3"/>
  <c r="F50" i="3"/>
  <c r="F64" i="3"/>
  <c r="M59" i="3"/>
  <c r="L61" i="3"/>
  <c r="L65" i="3" s="1"/>
  <c r="F61" i="3"/>
  <c r="F54" i="3" l="1"/>
  <c r="F6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tc={44A18EC4-734F-4F4B-AD85-2AE15337DA00}</author>
  </authors>
  <commentList>
    <comment ref="D106" authorId="0" shapeId="0" xr:uid="{44A18EC4-734F-4F4B-AD85-2AE15337DA00}">
      <text>
        <t>[Comentario encadenado]
Su versión de Excel le permite leer este comentario encadenado; sin embargo, las ediciones que se apliquen se quitarán si el archivo se abre en una versión más reciente de Excel. Más información: https://go.microsoft.com/fwlink/?linkid=870924
Comentario:
    Insertar verificación en eSudoe</t>
      </text>
    </comment>
  </commentList>
</comments>
</file>

<file path=xl/sharedStrings.xml><?xml version="1.0" encoding="utf-8"?>
<sst xmlns="http://schemas.openxmlformats.org/spreadsheetml/2006/main" count="167" uniqueCount="93">
  <si>
    <t>TOTAL</t>
  </si>
  <si>
    <t>1.</t>
  </si>
  <si>
    <t>2.</t>
  </si>
  <si>
    <t>SI</t>
  </si>
  <si>
    <t>GT transversal</t>
  </si>
  <si>
    <t xml:space="preserve">1. </t>
  </si>
  <si>
    <t>NO</t>
  </si>
  <si>
    <t>A1, A3, A5</t>
  </si>
  <si>
    <t>-</t>
  </si>
  <si>
    <t xml:space="preserve">JUSTIFICATION DU PLAN FINANCIER </t>
  </si>
  <si>
    <t xml:space="preserve">FEUILLE UNIQUE POUR L'ENSEMBLE DU PARTENARIAT </t>
  </si>
  <si>
    <t xml:space="preserve">Ce document est fondamental pour l'évaluation du plan financier du projet par les organes de gestion du programme. Il s'agit également d'un document de base pour l'analyse de l'éligibilité des dépenses déclarées.        </t>
  </si>
  <si>
    <t>Les montants indiqués seront parfois indicatifs, car certains biens, services ou équipements n'ont pas encore été effectivement contractés ou acquis. Il est important de réaliser un exercice cohérent avec le plan financier, et que la nature du bien ou de l'équipement soit bien établie, étant donné le caractère contraignant auquel il est fait référence.</t>
  </si>
  <si>
    <t xml:space="preserve">ATTENTION! Veuillez noter que, conformément aux dispositions du guide Sudoe (fiche 8), les données renseignées dans les catégories de « Frais d’équipement », de « Frais liés au recours à des compétences et à des services externes » et de « Frais d’infrastructures et de travaux » ont un caractère contraignant.  </t>
  </si>
  <si>
    <t>ATTENTION : Le contenu du Guide Sudoe, en particulier les fiches 8 (8.0, 8.1 et 8.4 à 8.6) peut être très utile pour l'élaboration de ce document.</t>
  </si>
  <si>
    <t>PARTIE 1: CATÉGORIES DE DÉPENSES</t>
  </si>
  <si>
    <t>CATÉGORIE 1: FRAIS DE PERSONNEL</t>
  </si>
  <si>
    <t>Inclure une file par bénéficiaire et personnel affecté</t>
  </si>
  <si>
    <t xml:space="preserve">Numéro bénéficiaire </t>
  </si>
  <si>
    <t>Nom bénéficiaire</t>
  </si>
  <si>
    <t>Poste dans l'entité</t>
  </si>
  <si>
    <t>Fonction dans le projet</t>
  </si>
  <si>
    <t>Nombre de mois d'imputation au projet</t>
  </si>
  <si>
    <t>Système d'imputation (1 ou 2)</t>
  </si>
  <si>
    <t>% moyen d'affectation au projet</t>
  </si>
  <si>
    <t>Coût brut chargé mensuel moyen</t>
  </si>
  <si>
    <t xml:space="preserve">Montant total prévu à déclarer au programme </t>
  </si>
  <si>
    <t>(exemple)</t>
  </si>
  <si>
    <t>Institut….</t>
  </si>
  <si>
    <t>Chercheur….</t>
  </si>
  <si>
    <t>Responsable du….</t>
  </si>
  <si>
    <t>CATÉGORIE 4: FRAIS LIÉS AU RECOURS À DES COMPÉTENCES ET À DES SERVICES EXTERNES</t>
  </si>
  <si>
    <t>Inclure une file par bénéficiaire et objet du service</t>
  </si>
  <si>
    <t>étude….</t>
  </si>
  <si>
    <t>Objet du service ou conseil</t>
  </si>
  <si>
    <t>Montant total prévu à déclarer au programme  (€)</t>
  </si>
  <si>
    <t>CATÉGORIE 5: FRAIS D'ÉQUIPEMENT</t>
  </si>
  <si>
    <t>Inclure une file par bénéficiaire et équipement ou bien</t>
  </si>
  <si>
    <t>A. BIENS NON AMORTISSABLES</t>
  </si>
  <si>
    <t>Type d'équipement ou bien</t>
  </si>
  <si>
    <t>Nombre d'unités</t>
  </si>
  <si>
    <t>Coût unitaire de l'équipement ou bien</t>
  </si>
  <si>
    <t>Montant total prévu à déclarer au programme (€)</t>
  </si>
  <si>
    <t>consommables laboratoire</t>
  </si>
  <si>
    <t>NON</t>
  </si>
  <si>
    <t>TOTAL PROJET</t>
  </si>
  <si>
    <t xml:space="preserve">note : bien que le tableau indique finalement le montant total à déclarer, celui-ci doit être déclaré en tenant compte du plan d'amortissement, ou de celui soumis au programme dans le cas où l'équipement n'est pas amorti en interne. Exemple : si la période de déclaration des dépenses couvre 6 mois, l'équivalent de 6 mois d'amortissement doit être imputé dans cette période. </t>
  </si>
  <si>
    <t xml:space="preserve">Type d'équipement </t>
  </si>
  <si>
    <t xml:space="preserve">Coût unitaire de l'équipement </t>
  </si>
  <si>
    <t>Coût d'acquisition des équipements</t>
  </si>
  <si>
    <t>Au niveau comptable, le bénéficiaire amortit-il ou va-t-il amortir l'équipement ?</t>
  </si>
  <si>
    <t>date (ou date prévue) d'acquisition de l'équipement ou début de son utilisation dans le cadre du projet</t>
  </si>
  <si>
    <t>nombre de mois d'imputation au projet</t>
  </si>
  <si>
    <t>% imputation de l'équipement au projet (sera inférieure à 100% s'il est utilisé à d'autres fins que ce projet)</t>
  </si>
  <si>
    <t>% final dépense déclarée par rapport au coût d'acquisition</t>
  </si>
  <si>
    <t>Occitanie</t>
  </si>
  <si>
    <t>équipement de mesure…</t>
  </si>
  <si>
    <t>équipement pour….</t>
  </si>
  <si>
    <t>durée de vie utile (meses)</t>
  </si>
  <si>
    <t>B. BIENS AMORTISSABLES + BIENS QUI NE SONT PAS AMORTIS MAIS DONT LA DURÉE DE VIE UTILE EST SUPÉRIEURE À 1 AN (Voir point 5.1 de la fiche 8.5 du guide Sudoe)</t>
  </si>
  <si>
    <t>OUI</t>
  </si>
  <si>
    <t>C. BIENS AMORTISSABLES QUI VONT ÊTRE IMPUTÉS À 100% (Voir point 5.4 de la fiche 8.5 du guide Sudoe)</t>
  </si>
  <si>
    <t>L'équipement fait-il partie d'un INVESTISSEMENT PRODUCTIF ? (1)</t>
  </si>
  <si>
    <t>si la réponse à la question précédente est oui, LOCALISER l'investissement (niveau NUTS II minimum ou région) (2)</t>
  </si>
  <si>
    <t>CATÉGORIE 6 : FRAIS D’INFRASTRUCTURES ET DE TRAVAUX</t>
  </si>
  <si>
    <t>Inclure une file par bénéficiaire et infrastrucutre ou travaux</t>
  </si>
  <si>
    <t>Type d'infrastructure ou travaux</t>
  </si>
  <si>
    <t>Activités concernées</t>
  </si>
  <si>
    <t>LOCALISATION de l'infrastructure ou des travaux (niveau NUTS II minimum ou région)</t>
  </si>
  <si>
    <t>travaux de…</t>
  </si>
  <si>
    <t xml:space="preserve">travaux nécessaire d'aménagement de…pour le projet pilote </t>
  </si>
  <si>
    <t>Les dépenses de cette catégorie seront considérées comme des investissements en infrastructure, les bénéficiaires devront donc se conformer aux dispositions de l'article 65 du règlement (UE) n° 2021/1060 sur la durabilité des opérations.</t>
  </si>
  <si>
    <t xml:space="preserve">PARTIE 2: INFORMATION ADDITIONNELLE </t>
  </si>
  <si>
    <t>DÉPENSES COMMUNES</t>
  </si>
  <si>
    <t>Dépenses communes telles que définies dans la fiche 8.0 du guide Sudoe</t>
  </si>
  <si>
    <t>Inclure une file par dépense commune</t>
  </si>
  <si>
    <t>Dénomination de la dépense commune</t>
  </si>
  <si>
    <t>Numéro de l'annexe dans l'accord de collaboration</t>
  </si>
  <si>
    <t>Assistance technique…</t>
  </si>
  <si>
    <t xml:space="preserve">TRAVAIL NON RÉMUNÉRÉ: </t>
  </si>
  <si>
    <t>Tel que prévue dans la fiche 8.1 du guide Sudoe (Possible uniquement pour les projets inscrits dans certains OS du programme.)</t>
  </si>
  <si>
    <t>Inclure une file par bénéficiaire et activité</t>
  </si>
  <si>
    <t>activité</t>
  </si>
  <si>
    <t>Budget du bénéficiaire : Autofinancement (2)</t>
  </si>
  <si>
    <t>Bénévolat pour ….</t>
  </si>
  <si>
    <t>(2) partie de la contrepartie nationale indiquée dans le plan financier que le bénéficiaire couvre avec ses propres fonds, c'est-à-dire sans autre aide, publique ou privée)</t>
  </si>
  <si>
    <t>sous-total bénéf 1</t>
  </si>
  <si>
    <t>sous-total  bénéf 2</t>
  </si>
  <si>
    <r>
      <rPr>
        <b/>
        <sz val="11"/>
        <rFont val="Open Sans"/>
        <family val="2"/>
      </rPr>
      <t>GT ou GTS concernés</t>
    </r>
    <r>
      <rPr>
        <b/>
        <strike/>
        <sz val="11"/>
        <rFont val="Open Sans"/>
        <family val="2"/>
      </rPr>
      <t xml:space="preserve"> </t>
    </r>
  </si>
  <si>
    <r>
      <rPr>
        <b/>
        <sz val="11"/>
        <rFont val="Open Sans"/>
        <family val="2"/>
      </rPr>
      <t>(2)</t>
    </r>
    <r>
      <rPr>
        <sz val="11"/>
        <rFont val="Open Sans"/>
        <family val="2"/>
      </rPr>
      <t xml:space="preserve"> Si l'investissement est localisé dans plus d'un endroit, indiquez-les</t>
    </r>
  </si>
  <si>
    <t>Le service ou le conseil fait-il partie d'un INVESTISSEMENT PRODUCTIF ? (1)</t>
  </si>
  <si>
    <r>
      <rPr>
        <b/>
        <sz val="11"/>
        <rFont val="Open Sans"/>
        <family val="2"/>
      </rPr>
      <t>(1)</t>
    </r>
    <r>
      <rPr>
        <sz val="11"/>
        <rFont val="Open Sans"/>
        <family val="2"/>
      </rPr>
      <t xml:space="preserve"> </t>
    </r>
    <r>
      <rPr>
        <b/>
        <sz val="11"/>
        <rFont val="Open Sans"/>
        <family val="2"/>
      </rPr>
      <t>Investissement productif</t>
    </r>
    <r>
      <rPr>
        <sz val="11"/>
        <rFont val="Open Sans"/>
        <family val="2"/>
      </rPr>
      <t xml:space="preserve"> : Investissement réalisé pour la production de biens et de services contribuant à la génération brute de capital fixe et à la création d’emploi. Dans ces cas, les bénéficiaires qui engagent ces dépenses doivent respecter les dispositions de l'article 65 du règlement (UE) n° 2021/1060 sur la durabilité des opérations.</t>
    </r>
  </si>
  <si>
    <r>
      <rPr>
        <b/>
        <sz val="11"/>
        <rFont val="Open Sans"/>
        <family val="2"/>
      </rPr>
      <t>(1)</t>
    </r>
    <r>
      <rPr>
        <sz val="11"/>
        <rFont val="Open Sans"/>
        <family val="2"/>
      </rPr>
      <t xml:space="preserve"> </t>
    </r>
    <r>
      <rPr>
        <b/>
        <sz val="11"/>
        <rFont val="Open Sans"/>
        <family val="2"/>
      </rPr>
      <t>Investissement productif</t>
    </r>
    <r>
      <rPr>
        <sz val="11"/>
        <rFont val="Open Sans"/>
        <family val="2"/>
      </rPr>
      <t xml:space="preserve"> : Investissement réalisé pour la production de biens et de services contribuant à la génération brute de capital fixe et à la création d’emploi.  Dans ces cas, les bénéficiaires qui engagent ces dépenses doivent respecter les dispositions de l'article 65 du règlement (UE) n° 2021/1060 sur la durabilité des opérations.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</si>
</sst>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8"/>
      <color theme="1"/>
      <name val="Open Sans"/>
      <family val="2"/>
    </font>
    <font>
      <sz val="11"/>
      <color theme="1"/>
      <name val="Open Sans"/>
      <family val="2"/>
    </font>
    <font>
      <b/>
      <sz val="11"/>
      <color theme="1"/>
      <name val="Open Sans"/>
      <family val="2"/>
    </font>
    <font>
      <strike/>
      <sz val="11"/>
      <color rgb="FFFF0000"/>
      <name val="Open Sans"/>
      <family val="2"/>
    </font>
    <font>
      <b/>
      <u/>
      <sz val="11"/>
      <color theme="1"/>
      <name val="Open Sans"/>
      <family val="2"/>
    </font>
    <font>
      <sz val="11"/>
      <color theme="5" tint="-0.249977111117893"/>
      <name val="Open Sans"/>
      <family val="2"/>
    </font>
    <font>
      <b/>
      <sz val="11"/>
      <name val="Open Sans"/>
      <family val="2"/>
    </font>
    <font>
      <sz val="11"/>
      <color theme="8"/>
      <name val="Open Sans"/>
      <family val="2"/>
    </font>
    <font>
      <b/>
      <sz val="11"/>
      <color theme="0"/>
      <name val="Open Sans"/>
      <family val="2"/>
    </font>
    <font>
      <b/>
      <sz val="11"/>
      <color rgb="FFFF0000"/>
      <name val="Open Sans"/>
      <family val="2"/>
    </font>
    <font>
      <i/>
      <sz val="11"/>
      <color theme="1"/>
      <name val="Open Sans"/>
      <family val="2"/>
    </font>
    <font>
      <sz val="11"/>
      <name val="Open Sans"/>
      <family val="2"/>
    </font>
    <font>
      <sz val="11"/>
      <color theme="0"/>
      <name val="Open Sans"/>
      <family val="2"/>
    </font>
    <font>
      <b/>
      <strike/>
      <sz val="11"/>
      <name val="Open Sans"/>
      <family val="2"/>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3" fillId="0" borderId="0" xfId="0" applyFont="1" applyAlignment="1">
      <alignment horizontal="left" vertical="center"/>
    </xf>
    <xf numFmtId="0" fontId="6" fillId="0" borderId="0" xfId="0" applyFont="1"/>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xf numFmtId="0" fontId="8" fillId="0" borderId="1" xfId="0" applyFont="1" applyBorder="1"/>
    <xf numFmtId="10" fontId="8" fillId="0" borderId="1" xfId="0" applyNumberFormat="1" applyFont="1" applyBorder="1"/>
    <xf numFmtId="4" fontId="8" fillId="0" borderId="1" xfId="0" applyNumberFormat="1" applyFont="1" applyBorder="1"/>
    <xf numFmtId="0" fontId="8" fillId="0" borderId="0" xfId="0" applyFont="1"/>
    <xf numFmtId="10" fontId="2" fillId="0" borderId="1" xfId="0" applyNumberFormat="1" applyFont="1" applyBorder="1"/>
    <xf numFmtId="4" fontId="2" fillId="0" borderId="1" xfId="0" applyNumberFormat="1" applyFont="1" applyBorder="1"/>
    <xf numFmtId="0" fontId="3" fillId="2" borderId="1" xfId="0" applyFont="1" applyFill="1" applyBorder="1"/>
    <xf numFmtId="10" fontId="3" fillId="2" borderId="1" xfId="0" applyNumberFormat="1" applyFont="1" applyFill="1" applyBorder="1"/>
    <xf numFmtId="4" fontId="3" fillId="2" borderId="1" xfId="0" applyNumberFormat="1" applyFont="1" applyFill="1" applyBorder="1"/>
    <xf numFmtId="0" fontId="9" fillId="3" borderId="1" xfId="0" applyFont="1" applyFill="1" applyBorder="1"/>
    <xf numFmtId="10" fontId="9" fillId="3" borderId="1" xfId="0" applyNumberFormat="1" applyFont="1" applyFill="1" applyBorder="1"/>
    <xf numFmtId="4" fontId="9" fillId="3" borderId="1" xfId="0" applyNumberFormat="1" applyFont="1" applyFill="1" applyBorder="1"/>
    <xf numFmtId="0" fontId="3" fillId="0" borderId="0" xfId="0" applyFont="1" applyAlignment="1">
      <alignment horizontal="center" vertical="center" wrapText="1"/>
    </xf>
    <xf numFmtId="0" fontId="3" fillId="5" borderId="1" xfId="0" applyFont="1" applyFill="1" applyBorder="1" applyAlignment="1">
      <alignment horizontal="center" vertical="center" wrapText="1"/>
    </xf>
    <xf numFmtId="0" fontId="8" fillId="0" borderId="1" xfId="0" quotePrefix="1" applyFont="1" applyBorder="1"/>
    <xf numFmtId="1" fontId="8" fillId="0" borderId="1" xfId="0" applyNumberFormat="1" applyFont="1" applyBorder="1"/>
    <xf numFmtId="1" fontId="2" fillId="0" borderId="1" xfId="0" applyNumberFormat="1" applyFont="1" applyBorder="1"/>
    <xf numFmtId="1" fontId="3" fillId="2" borderId="1" xfId="0" applyNumberFormat="1" applyFont="1" applyFill="1" applyBorder="1"/>
    <xf numFmtId="1" fontId="9" fillId="3" borderId="1" xfId="0" applyNumberFormat="1" applyFont="1" applyFill="1" applyBorder="1"/>
    <xf numFmtId="0" fontId="3" fillId="0" borderId="0" xfId="0" applyFont="1" applyAlignment="1">
      <alignment vertical="center"/>
    </xf>
    <xf numFmtId="1" fontId="12" fillId="0" borderId="1" xfId="0" applyNumberFormat="1" applyFont="1" applyBorder="1"/>
    <xf numFmtId="4" fontId="12" fillId="0" borderId="1" xfId="0" applyNumberFormat="1" applyFont="1" applyBorder="1"/>
    <xf numFmtId="14" fontId="8" fillId="0" borderId="1" xfId="0" applyNumberFormat="1" applyFont="1" applyBorder="1"/>
    <xf numFmtId="1" fontId="7" fillId="2" borderId="1" xfId="0" applyNumberFormat="1" applyFont="1" applyFill="1" applyBorder="1"/>
    <xf numFmtId="4" fontId="7" fillId="2" borderId="1" xfId="0" applyNumberFormat="1" applyFont="1" applyFill="1" applyBorder="1"/>
    <xf numFmtId="0" fontId="2" fillId="2" borderId="1" xfId="0" applyFont="1" applyFill="1" applyBorder="1"/>
    <xf numFmtId="4" fontId="2" fillId="2" borderId="1" xfId="0" applyNumberFormat="1" applyFont="1" applyFill="1" applyBorder="1"/>
    <xf numFmtId="1" fontId="10" fillId="3" borderId="1" xfId="0" applyNumberFormat="1" applyFont="1" applyFill="1" applyBorder="1"/>
    <xf numFmtId="4" fontId="10" fillId="3" borderId="1" xfId="0" applyNumberFormat="1" applyFont="1" applyFill="1" applyBorder="1"/>
    <xf numFmtId="0" fontId="2" fillId="3" borderId="1" xfId="0" applyFont="1" applyFill="1" applyBorder="1"/>
    <xf numFmtId="4" fontId="13" fillId="3" borderId="1" xfId="0" applyNumberFormat="1" applyFont="1" applyFill="1" applyBorder="1"/>
    <xf numFmtId="0" fontId="2" fillId="0" borderId="0" xfId="0" applyFont="1" applyAlignment="1">
      <alignment horizontal="right"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0" borderId="1" xfId="0" applyFont="1" applyBorder="1" applyAlignment="1">
      <alignment horizontal="center" wrapText="1"/>
    </xf>
    <xf numFmtId="0" fontId="8" fillId="0" borderId="1" xfId="0" applyFont="1" applyBorder="1" applyAlignment="1">
      <alignment horizontal="right" vertical="center"/>
    </xf>
    <xf numFmtId="0" fontId="8" fillId="0" borderId="1" xfId="0" applyFont="1" applyBorder="1" applyAlignment="1">
      <alignment vertical="center" wrapText="1"/>
    </xf>
    <xf numFmtId="4" fontId="8" fillId="0" borderId="1" xfId="0" applyNumberFormat="1" applyFont="1" applyBorder="1" applyAlignment="1">
      <alignment horizontal="right" vertical="center"/>
    </xf>
    <xf numFmtId="0" fontId="2" fillId="0" borderId="1" xfId="0" applyFont="1" applyBorder="1" applyAlignment="1">
      <alignment horizontal="right" vertical="center"/>
    </xf>
    <xf numFmtId="0" fontId="2" fillId="0" borderId="1" xfId="0" applyFont="1" applyBorder="1" applyAlignment="1">
      <alignment vertical="center"/>
    </xf>
    <xf numFmtId="0" fontId="2" fillId="2" borderId="1" xfId="0" applyFont="1" applyFill="1" applyBorder="1" applyAlignment="1">
      <alignment horizontal="right" vertical="center"/>
    </xf>
    <xf numFmtId="0" fontId="2" fillId="2" borderId="1" xfId="0" applyFont="1" applyFill="1" applyBorder="1" applyAlignment="1">
      <alignment vertical="center"/>
    </xf>
    <xf numFmtId="4" fontId="2" fillId="2" borderId="1" xfId="0" applyNumberFormat="1" applyFont="1" applyFill="1" applyBorder="1" applyAlignment="1">
      <alignment horizontal="right" vertical="center"/>
    </xf>
    <xf numFmtId="0" fontId="2" fillId="3" borderId="1" xfId="0" applyFont="1" applyFill="1" applyBorder="1" applyAlignment="1">
      <alignment horizontal="right" vertical="center"/>
    </xf>
    <xf numFmtId="0" fontId="2" fillId="3" borderId="1" xfId="0" applyFont="1" applyFill="1" applyBorder="1" applyAlignment="1">
      <alignment vertical="center"/>
    </xf>
    <xf numFmtId="4" fontId="13" fillId="3" borderId="1" xfId="0" applyNumberFormat="1" applyFont="1" applyFill="1" applyBorder="1" applyAlignment="1">
      <alignment horizontal="righ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8" fillId="0" borderId="1" xfId="0" applyFont="1" applyBorder="1" applyAlignment="1">
      <alignment horizontal="left" vertical="center"/>
    </xf>
    <xf numFmtId="4" fontId="8"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0" borderId="1" xfId="0" applyFont="1" applyBorder="1" applyAlignment="1">
      <alignment horizontal="right" vertical="center"/>
    </xf>
    <xf numFmtId="0" fontId="8" fillId="0" borderId="1" xfId="0" applyFont="1" applyBorder="1" applyAlignment="1">
      <alignment horizontal="left" vertical="center" wrapText="1"/>
    </xf>
    <xf numFmtId="0" fontId="2" fillId="0" borderId="1" xfId="0" applyFont="1" applyBorder="1" applyAlignment="1">
      <alignment horizontal="left"/>
    </xf>
    <xf numFmtId="4" fontId="2" fillId="3" borderId="1" xfId="0" applyNumberFormat="1" applyFont="1" applyFill="1" applyBorder="1"/>
    <xf numFmtId="0" fontId="14" fillId="0" borderId="1" xfId="0" applyFont="1" applyBorder="1" applyAlignment="1">
      <alignment horizontal="center" vertical="center" wrapText="1"/>
    </xf>
    <xf numFmtId="0" fontId="12" fillId="0" borderId="0" xfId="0" applyFont="1" applyAlignment="1">
      <alignment horizontal="right" vertical="center" wrapText="1"/>
    </xf>
    <xf numFmtId="0" fontId="7" fillId="5" borderId="1" xfId="0" applyFont="1" applyFill="1" applyBorder="1" applyAlignment="1">
      <alignment horizontal="center" vertical="center" wrapText="1"/>
    </xf>
    <xf numFmtId="0" fontId="2"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4" borderId="1" xfId="0" applyFont="1" applyFill="1" applyBorder="1" applyAlignment="1">
      <alignment horizontal="left"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2" fillId="0" borderId="3" xfId="0" applyFont="1" applyBorder="1" applyAlignment="1">
      <alignment horizontal="right" vertical="center" wrapText="1"/>
    </xf>
    <xf numFmtId="0" fontId="11" fillId="0" borderId="1" xfId="0" applyFont="1" applyBorder="1" applyAlignment="1">
      <alignment horizontal="center"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1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Alexandra Lopes" id="{EFD2B552-1176-4AED-9B48-D057F6F66FC3}" userId="Alexandra Lop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6" dT="2022-11-11T12:28:46.46" personId="{EFD2B552-1176-4AED-9B48-D057F6F66FC3}" id="{44A18EC4-734F-4F4B-AD85-2AE15337DA00}">
    <text>Insertar verificación en eSudoe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6498-E676-431C-A854-9A1FAE02B50C}">
  <dimension ref="A1:O114"/>
  <sheetViews>
    <sheetView tabSelected="1" zoomScale="90" zoomScaleNormal="90" zoomScaleSheetLayoutView="68" workbookViewId="0">
      <selection activeCell="G81" sqref="G81"/>
    </sheetView>
  </sheetViews>
  <sheetFormatPr baseColWidth="10" defaultRowHeight="16.5" x14ac:dyDescent="0.3"/>
  <cols>
    <col min="1" max="1" width="18.28515625" style="2" customWidth="1"/>
    <col min="2" max="2" width="26.7109375" style="2" customWidth="1"/>
    <col min="3" max="3" width="18.42578125" style="2" customWidth="1"/>
    <col min="4" max="4" width="21.42578125" style="2" customWidth="1"/>
    <col min="5" max="5" width="23.140625" style="2" customWidth="1"/>
    <col min="6" max="6" width="26" style="2" customWidth="1"/>
    <col min="7" max="7" width="16.85546875" style="2" customWidth="1"/>
    <col min="8" max="9" width="13.7109375" style="2" customWidth="1"/>
    <col min="10" max="10" width="21.140625" style="2" customWidth="1"/>
    <col min="11" max="11" width="13" style="2" customWidth="1"/>
    <col min="12" max="12" width="18.140625" style="2" customWidth="1"/>
    <col min="13" max="13" width="15.5703125" style="2" customWidth="1"/>
    <col min="14" max="14" width="19" style="2" customWidth="1"/>
    <col min="15" max="16384" width="11.42578125" style="2"/>
  </cols>
  <sheetData>
    <row r="1" spans="1:15" ht="27" x14ac:dyDescent="0.5">
      <c r="A1" s="1" t="s">
        <v>9</v>
      </c>
    </row>
    <row r="3" spans="1:15" x14ac:dyDescent="0.3">
      <c r="A3" s="3" t="s">
        <v>10</v>
      </c>
    </row>
    <row r="5" spans="1:15" x14ac:dyDescent="0.3">
      <c r="A5" s="2" t="s">
        <v>11</v>
      </c>
    </row>
    <row r="6" spans="1:15" x14ac:dyDescent="0.3">
      <c r="A6" s="4"/>
    </row>
    <row r="8" spans="1:15" ht="39" customHeight="1" x14ac:dyDescent="0.3">
      <c r="A8" s="71" t="s">
        <v>12</v>
      </c>
      <c r="B8" s="71"/>
      <c r="C8" s="71"/>
      <c r="D8" s="71"/>
      <c r="E8" s="71"/>
      <c r="F8" s="71"/>
      <c r="G8" s="71"/>
      <c r="H8" s="71"/>
      <c r="I8" s="71"/>
      <c r="J8" s="71"/>
      <c r="K8" s="71"/>
      <c r="L8" s="71"/>
    </row>
    <row r="10" spans="1:15" ht="41.25" customHeight="1" x14ac:dyDescent="0.3">
      <c r="A10" s="71" t="s">
        <v>13</v>
      </c>
      <c r="B10" s="71"/>
      <c r="C10" s="71"/>
      <c r="D10" s="71"/>
      <c r="E10" s="71"/>
      <c r="F10" s="71"/>
      <c r="G10" s="71"/>
      <c r="H10" s="71"/>
      <c r="I10" s="71"/>
      <c r="J10" s="71"/>
      <c r="K10" s="71"/>
      <c r="L10" s="71"/>
      <c r="M10" s="71"/>
      <c r="N10" s="71"/>
      <c r="O10" s="71"/>
    </row>
    <row r="12" spans="1:15" x14ac:dyDescent="0.3">
      <c r="A12" s="2" t="s">
        <v>14</v>
      </c>
    </row>
    <row r="14" spans="1:15" x14ac:dyDescent="0.3">
      <c r="A14" s="5" t="s">
        <v>15</v>
      </c>
    </row>
    <row r="15" spans="1:15" x14ac:dyDescent="0.3">
      <c r="A15" s="5"/>
    </row>
    <row r="16" spans="1:15" x14ac:dyDescent="0.3">
      <c r="A16" s="6" t="s">
        <v>16</v>
      </c>
    </row>
    <row r="17" spans="1:10" x14ac:dyDescent="0.3">
      <c r="A17" s="5"/>
    </row>
    <row r="18" spans="1:10" x14ac:dyDescent="0.3">
      <c r="A18" s="7" t="s">
        <v>17</v>
      </c>
    </row>
    <row r="19" spans="1:10" ht="65.25" customHeight="1" x14ac:dyDescent="0.3">
      <c r="A19" s="8" t="s">
        <v>18</v>
      </c>
      <c r="B19" s="8" t="s">
        <v>19</v>
      </c>
      <c r="C19" s="8" t="s">
        <v>20</v>
      </c>
      <c r="D19" s="8" t="s">
        <v>21</v>
      </c>
      <c r="E19" s="8" t="s">
        <v>22</v>
      </c>
      <c r="F19" s="9" t="s">
        <v>23</v>
      </c>
      <c r="G19" s="8" t="s">
        <v>24</v>
      </c>
      <c r="H19" s="8" t="s">
        <v>25</v>
      </c>
      <c r="I19" s="8" t="s">
        <v>26</v>
      </c>
    </row>
    <row r="20" spans="1:10" ht="13.5" customHeight="1" x14ac:dyDescent="0.3">
      <c r="A20" s="10" t="s">
        <v>1</v>
      </c>
      <c r="B20" s="11" t="s">
        <v>28</v>
      </c>
      <c r="C20" s="11" t="s">
        <v>29</v>
      </c>
      <c r="D20" s="11" t="s">
        <v>30</v>
      </c>
      <c r="E20" s="11">
        <v>36</v>
      </c>
      <c r="F20" s="11"/>
      <c r="G20" s="12">
        <v>0.4</v>
      </c>
      <c r="H20" s="13">
        <v>3000</v>
      </c>
      <c r="I20" s="13">
        <f>E20*G20*H20</f>
        <v>43200</v>
      </c>
      <c r="J20" s="14" t="s">
        <v>27</v>
      </c>
    </row>
    <row r="21" spans="1:10" ht="13.5" customHeight="1" x14ac:dyDescent="0.3">
      <c r="A21" s="10" t="s">
        <v>1</v>
      </c>
      <c r="B21" s="10"/>
      <c r="C21" s="10"/>
      <c r="D21" s="10"/>
      <c r="E21" s="10"/>
      <c r="F21" s="10"/>
      <c r="G21" s="15"/>
      <c r="H21" s="16"/>
      <c r="I21" s="16"/>
    </row>
    <row r="22" spans="1:10" ht="13.5" customHeight="1" x14ac:dyDescent="0.3">
      <c r="A22" s="17" t="s">
        <v>86</v>
      </c>
      <c r="B22" s="17"/>
      <c r="C22" s="17"/>
      <c r="D22" s="17"/>
      <c r="E22" s="17"/>
      <c r="F22" s="17"/>
      <c r="G22" s="18"/>
      <c r="H22" s="19"/>
      <c r="I22" s="19"/>
    </row>
    <row r="23" spans="1:10" ht="13.5" customHeight="1" x14ac:dyDescent="0.3">
      <c r="A23" s="10" t="s">
        <v>2</v>
      </c>
      <c r="B23" s="10"/>
      <c r="C23" s="10"/>
      <c r="D23" s="10"/>
      <c r="E23" s="10"/>
      <c r="F23" s="10"/>
      <c r="G23" s="15"/>
      <c r="H23" s="16"/>
      <c r="I23" s="16"/>
    </row>
    <row r="24" spans="1:10" ht="13.5" customHeight="1" x14ac:dyDescent="0.3">
      <c r="A24" s="10" t="s">
        <v>2</v>
      </c>
      <c r="B24" s="10"/>
      <c r="C24" s="10"/>
      <c r="D24" s="10"/>
      <c r="E24" s="10"/>
      <c r="F24" s="10"/>
      <c r="G24" s="15"/>
      <c r="H24" s="16"/>
      <c r="I24" s="16"/>
    </row>
    <row r="25" spans="1:10" x14ac:dyDescent="0.3">
      <c r="A25" s="17" t="s">
        <v>87</v>
      </c>
      <c r="B25" s="17"/>
      <c r="C25" s="17"/>
      <c r="D25" s="17"/>
      <c r="E25" s="17"/>
      <c r="F25" s="17"/>
      <c r="G25" s="18"/>
      <c r="H25" s="19"/>
      <c r="I25" s="19"/>
    </row>
    <row r="26" spans="1:10" ht="15.75" customHeight="1" x14ac:dyDescent="0.3">
      <c r="A26" s="20" t="s">
        <v>0</v>
      </c>
      <c r="B26" s="20"/>
      <c r="C26" s="20"/>
      <c r="D26" s="20"/>
      <c r="E26" s="20"/>
      <c r="F26" s="20"/>
      <c r="G26" s="21"/>
      <c r="H26" s="22"/>
      <c r="I26" s="22"/>
    </row>
    <row r="27" spans="1:10" ht="38.25" customHeight="1" x14ac:dyDescent="0.3">
      <c r="A27" s="23"/>
      <c r="B27" s="23"/>
    </row>
    <row r="28" spans="1:10" ht="35.25" customHeight="1" x14ac:dyDescent="0.3">
      <c r="A28" s="6" t="s">
        <v>31</v>
      </c>
    </row>
    <row r="30" spans="1:10" x14ac:dyDescent="0.3">
      <c r="A30" s="7" t="s">
        <v>32</v>
      </c>
    </row>
    <row r="31" spans="1:10" ht="165" x14ac:dyDescent="0.3">
      <c r="A31" s="9" t="s">
        <v>18</v>
      </c>
      <c r="B31" s="9" t="s">
        <v>19</v>
      </c>
      <c r="C31" s="9" t="s">
        <v>34</v>
      </c>
      <c r="D31" s="68" t="s">
        <v>88</v>
      </c>
      <c r="E31" s="70" t="s">
        <v>35</v>
      </c>
      <c r="F31" s="9" t="s">
        <v>90</v>
      </c>
      <c r="G31" s="9" t="s">
        <v>63</v>
      </c>
    </row>
    <row r="32" spans="1:10" x14ac:dyDescent="0.3">
      <c r="A32" s="10" t="s">
        <v>1</v>
      </c>
      <c r="B32" s="11" t="s">
        <v>28</v>
      </c>
      <c r="C32" s="11" t="s">
        <v>33</v>
      </c>
      <c r="D32" s="11" t="s">
        <v>7</v>
      </c>
      <c r="E32" s="13">
        <v>15000</v>
      </c>
      <c r="F32" s="11" t="s">
        <v>44</v>
      </c>
      <c r="G32" s="25" t="s">
        <v>8</v>
      </c>
    </row>
    <row r="33" spans="1:15" x14ac:dyDescent="0.3">
      <c r="A33" s="10" t="s">
        <v>1</v>
      </c>
      <c r="B33" s="10"/>
      <c r="C33" s="10"/>
      <c r="D33" s="10"/>
      <c r="E33" s="16"/>
      <c r="F33" s="10"/>
      <c r="G33" s="10"/>
    </row>
    <row r="34" spans="1:15" x14ac:dyDescent="0.3">
      <c r="A34" s="17" t="s">
        <v>86</v>
      </c>
      <c r="B34" s="17"/>
      <c r="C34" s="17"/>
      <c r="D34" s="17"/>
      <c r="E34" s="19">
        <f>SUM(E32:E33)</f>
        <v>15000</v>
      </c>
      <c r="F34" s="17"/>
      <c r="G34" s="17"/>
    </row>
    <row r="35" spans="1:15" x14ac:dyDescent="0.3">
      <c r="A35" s="10" t="s">
        <v>2</v>
      </c>
      <c r="B35" s="10"/>
      <c r="C35" s="10"/>
      <c r="D35" s="10"/>
      <c r="E35" s="16"/>
      <c r="F35" s="10"/>
      <c r="G35" s="10"/>
    </row>
    <row r="36" spans="1:15" x14ac:dyDescent="0.3">
      <c r="A36" s="10" t="s">
        <v>2</v>
      </c>
      <c r="B36" s="10"/>
      <c r="C36" s="10"/>
      <c r="D36" s="10"/>
      <c r="E36" s="16"/>
      <c r="F36" s="10"/>
      <c r="G36" s="10"/>
    </row>
    <row r="37" spans="1:15" x14ac:dyDescent="0.3">
      <c r="A37" s="17" t="s">
        <v>87</v>
      </c>
      <c r="B37" s="17"/>
      <c r="C37" s="17"/>
      <c r="D37" s="17"/>
      <c r="E37" s="19">
        <f>SUM(E35:E36)</f>
        <v>0</v>
      </c>
      <c r="F37" s="17"/>
      <c r="G37" s="17"/>
    </row>
    <row r="38" spans="1:15" x14ac:dyDescent="0.3">
      <c r="A38" s="20" t="s">
        <v>0</v>
      </c>
      <c r="B38" s="20"/>
      <c r="C38" s="20"/>
      <c r="D38" s="20"/>
      <c r="E38" s="22">
        <f>SUM(E32:E36)</f>
        <v>30000</v>
      </c>
      <c r="F38" s="20"/>
      <c r="G38" s="20"/>
    </row>
    <row r="39" spans="1:15" ht="74.25" customHeight="1" x14ac:dyDescent="0.3">
      <c r="A39" s="72" t="s">
        <v>91</v>
      </c>
      <c r="B39" s="73"/>
      <c r="C39" s="73"/>
      <c r="D39" s="73"/>
      <c r="E39" s="73"/>
      <c r="F39" s="73"/>
      <c r="G39" s="73"/>
      <c r="H39" s="73"/>
      <c r="I39" s="73"/>
      <c r="J39" s="73"/>
      <c r="K39" s="73"/>
      <c r="L39" s="73"/>
      <c r="M39" s="73"/>
      <c r="N39" s="73"/>
      <c r="O39" s="74"/>
    </row>
    <row r="40" spans="1:15" ht="27" customHeight="1" x14ac:dyDescent="0.3">
      <c r="A40" s="83" t="s">
        <v>89</v>
      </c>
      <c r="B40" s="83"/>
      <c r="C40" s="83"/>
      <c r="D40" s="83"/>
      <c r="E40" s="83"/>
      <c r="F40" s="83"/>
      <c r="G40" s="83"/>
      <c r="H40" s="83"/>
      <c r="I40" s="83"/>
      <c r="J40" s="83"/>
      <c r="K40" s="83"/>
      <c r="L40" s="83"/>
      <c r="M40" s="83"/>
      <c r="N40" s="83"/>
      <c r="O40" s="83"/>
    </row>
    <row r="41" spans="1:15" ht="52.5" customHeight="1" x14ac:dyDescent="0.3"/>
    <row r="42" spans="1:15" ht="33.75" customHeight="1" x14ac:dyDescent="0.3">
      <c r="A42" s="6" t="s">
        <v>36</v>
      </c>
    </row>
    <row r="43" spans="1:15" x14ac:dyDescent="0.3">
      <c r="A43" s="7" t="s">
        <v>37</v>
      </c>
    </row>
    <row r="45" spans="1:15" x14ac:dyDescent="0.3">
      <c r="A45" s="3" t="s">
        <v>38</v>
      </c>
    </row>
    <row r="47" spans="1:15" ht="49.5" x14ac:dyDescent="0.3">
      <c r="A47" s="8" t="s">
        <v>18</v>
      </c>
      <c r="B47" s="8" t="s">
        <v>19</v>
      </c>
      <c r="C47" s="8" t="s">
        <v>39</v>
      </c>
      <c r="D47" s="8" t="s">
        <v>40</v>
      </c>
      <c r="E47" s="8" t="s">
        <v>41</v>
      </c>
      <c r="F47" s="24" t="s">
        <v>42</v>
      </c>
    </row>
    <row r="48" spans="1:15" x14ac:dyDescent="0.3">
      <c r="A48" s="11" t="s">
        <v>1</v>
      </c>
      <c r="B48" s="10"/>
      <c r="C48" s="11" t="s">
        <v>43</v>
      </c>
      <c r="D48" s="26">
        <v>100</v>
      </c>
      <c r="E48" s="13">
        <v>10</v>
      </c>
      <c r="F48" s="13">
        <f>D48*E48</f>
        <v>1000</v>
      </c>
    </row>
    <row r="49" spans="1:15" x14ac:dyDescent="0.3">
      <c r="A49" s="10" t="s">
        <v>1</v>
      </c>
      <c r="B49" s="10"/>
      <c r="C49" s="10"/>
      <c r="D49" s="27"/>
      <c r="E49" s="16"/>
      <c r="F49" s="16">
        <f t="shared" ref="F49:F52" si="0">D49*E49</f>
        <v>0</v>
      </c>
    </row>
    <row r="50" spans="1:15" x14ac:dyDescent="0.3">
      <c r="A50" s="17" t="s">
        <v>86</v>
      </c>
      <c r="B50" s="17"/>
      <c r="C50" s="17"/>
      <c r="D50" s="28">
        <f>SUM(D48:D49)</f>
        <v>100</v>
      </c>
      <c r="E50" s="19">
        <f t="shared" ref="E50:F50" si="1">SUM(E48:E49)</f>
        <v>10</v>
      </c>
      <c r="F50" s="19">
        <f t="shared" si="1"/>
        <v>1000</v>
      </c>
    </row>
    <row r="51" spans="1:15" x14ac:dyDescent="0.3">
      <c r="A51" s="10" t="s">
        <v>2</v>
      </c>
      <c r="B51" s="10"/>
      <c r="C51" s="10"/>
      <c r="D51" s="26"/>
      <c r="E51" s="13"/>
      <c r="F51" s="13">
        <f t="shared" si="0"/>
        <v>0</v>
      </c>
    </row>
    <row r="52" spans="1:15" x14ac:dyDescent="0.3">
      <c r="A52" s="10" t="s">
        <v>2</v>
      </c>
      <c r="B52" s="10"/>
      <c r="C52" s="10"/>
      <c r="D52" s="27"/>
      <c r="E52" s="16"/>
      <c r="F52" s="16">
        <f t="shared" si="0"/>
        <v>0</v>
      </c>
    </row>
    <row r="53" spans="1:15" x14ac:dyDescent="0.3">
      <c r="A53" s="17" t="s">
        <v>87</v>
      </c>
      <c r="B53" s="17"/>
      <c r="C53" s="17"/>
      <c r="D53" s="28">
        <f>SUM(D51:D52)</f>
        <v>0</v>
      </c>
      <c r="E53" s="19">
        <f t="shared" ref="E53:F53" si="2">SUM(E51:E52)</f>
        <v>0</v>
      </c>
      <c r="F53" s="19">
        <f t="shared" si="2"/>
        <v>0</v>
      </c>
    </row>
    <row r="54" spans="1:15" x14ac:dyDescent="0.3">
      <c r="A54" s="20" t="s">
        <v>45</v>
      </c>
      <c r="B54" s="20"/>
      <c r="C54" s="20"/>
      <c r="D54" s="29"/>
      <c r="E54" s="22"/>
      <c r="F54" s="22">
        <f>F50+F53</f>
        <v>1000</v>
      </c>
    </row>
    <row r="55" spans="1:15" ht="45.75" customHeight="1" x14ac:dyDescent="0.3"/>
    <row r="56" spans="1:15" ht="19.5" customHeight="1" x14ac:dyDescent="0.3">
      <c r="A56" s="30" t="s">
        <v>59</v>
      </c>
    </row>
    <row r="57" spans="1:15" ht="30.75" customHeight="1" x14ac:dyDescent="0.3">
      <c r="A57" s="79" t="s">
        <v>46</v>
      </c>
      <c r="B57" s="79"/>
      <c r="C57" s="79"/>
      <c r="D57" s="79"/>
      <c r="E57" s="79"/>
      <c r="F57" s="79"/>
      <c r="G57" s="79"/>
      <c r="H57" s="79"/>
      <c r="I57" s="79"/>
      <c r="J57" s="79"/>
      <c r="K57" s="79"/>
      <c r="L57" s="79"/>
      <c r="M57" s="79"/>
      <c r="N57" s="79"/>
      <c r="O57" s="79"/>
    </row>
    <row r="58" spans="1:15" ht="280.5" x14ac:dyDescent="0.3">
      <c r="A58" s="9" t="s">
        <v>18</v>
      </c>
      <c r="B58" s="9" t="s">
        <v>19</v>
      </c>
      <c r="C58" s="9" t="s">
        <v>47</v>
      </c>
      <c r="D58" s="9" t="s">
        <v>40</v>
      </c>
      <c r="E58" s="9" t="s">
        <v>48</v>
      </c>
      <c r="F58" s="9" t="s">
        <v>49</v>
      </c>
      <c r="G58" s="9" t="s">
        <v>50</v>
      </c>
      <c r="H58" s="9" t="s">
        <v>51</v>
      </c>
      <c r="I58" s="9" t="s">
        <v>58</v>
      </c>
      <c r="J58" s="9" t="s">
        <v>52</v>
      </c>
      <c r="K58" s="9" t="s">
        <v>53</v>
      </c>
      <c r="L58" s="70" t="s">
        <v>42</v>
      </c>
      <c r="M58" s="9" t="s">
        <v>54</v>
      </c>
      <c r="N58" s="9" t="s">
        <v>62</v>
      </c>
      <c r="O58" s="9" t="s">
        <v>63</v>
      </c>
    </row>
    <row r="59" spans="1:15" x14ac:dyDescent="0.3">
      <c r="A59" s="11" t="s">
        <v>1</v>
      </c>
      <c r="B59" s="10"/>
      <c r="C59" s="11" t="s">
        <v>56</v>
      </c>
      <c r="D59" s="31">
        <v>1</v>
      </c>
      <c r="E59" s="32">
        <v>6000</v>
      </c>
      <c r="F59" s="13">
        <f>D59*E59</f>
        <v>6000</v>
      </c>
      <c r="G59" s="11" t="s">
        <v>60</v>
      </c>
      <c r="H59" s="33">
        <v>45261</v>
      </c>
      <c r="I59" s="11">
        <v>60</v>
      </c>
      <c r="J59" s="11">
        <v>34</v>
      </c>
      <c r="K59" s="12">
        <v>0.5</v>
      </c>
      <c r="L59" s="13">
        <f>(F59/I59*J59)*K59</f>
        <v>1700</v>
      </c>
      <c r="M59" s="12">
        <f>L59/F59</f>
        <v>0.28333333333333333</v>
      </c>
      <c r="N59" s="11" t="s">
        <v>6</v>
      </c>
      <c r="O59" s="11"/>
    </row>
    <row r="60" spans="1:15" x14ac:dyDescent="0.3">
      <c r="A60" s="10" t="s">
        <v>1</v>
      </c>
      <c r="B60" s="10"/>
      <c r="C60" s="10" t="s">
        <v>57</v>
      </c>
      <c r="D60" s="31">
        <v>2</v>
      </c>
      <c r="E60" s="32">
        <v>2000</v>
      </c>
      <c r="F60" s="13">
        <f t="shared" ref="F60" si="3">D60*E60</f>
        <v>4000</v>
      </c>
      <c r="G60" s="11" t="s">
        <v>44</v>
      </c>
      <c r="H60" s="33">
        <v>45261</v>
      </c>
      <c r="I60" s="11">
        <v>24</v>
      </c>
      <c r="J60" s="11">
        <v>24</v>
      </c>
      <c r="K60" s="12">
        <v>1</v>
      </c>
      <c r="L60" s="13">
        <f>(F60/I60*J60)*K60</f>
        <v>4000</v>
      </c>
      <c r="M60" s="12">
        <f>L60/F60</f>
        <v>1</v>
      </c>
      <c r="N60" s="11" t="s">
        <v>3</v>
      </c>
      <c r="O60" s="11" t="s">
        <v>55</v>
      </c>
    </row>
    <row r="61" spans="1:15" x14ac:dyDescent="0.3">
      <c r="A61" s="17" t="s">
        <v>86</v>
      </c>
      <c r="B61" s="17"/>
      <c r="C61" s="17"/>
      <c r="D61" s="34"/>
      <c r="E61" s="35"/>
      <c r="F61" s="19">
        <f t="shared" ref="F61" si="4">SUM(F59:F60)</f>
        <v>10000</v>
      </c>
      <c r="G61" s="36"/>
      <c r="H61" s="36"/>
      <c r="I61" s="36"/>
      <c r="J61" s="36"/>
      <c r="K61" s="36"/>
      <c r="L61" s="37">
        <f>SUM(L59:L60)</f>
        <v>5700</v>
      </c>
      <c r="M61" s="36"/>
      <c r="N61" s="36"/>
      <c r="O61" s="36"/>
    </row>
    <row r="62" spans="1:15" x14ac:dyDescent="0.3">
      <c r="A62" s="10" t="s">
        <v>2</v>
      </c>
      <c r="B62" s="10"/>
      <c r="C62" s="10"/>
      <c r="D62" s="31">
        <v>200</v>
      </c>
      <c r="E62" s="32">
        <v>15</v>
      </c>
      <c r="F62" s="16">
        <f t="shared" ref="F62:F63" si="5">D62*E62</f>
        <v>3000</v>
      </c>
      <c r="G62" s="10"/>
      <c r="H62" s="10"/>
      <c r="I62" s="10"/>
      <c r="J62" s="10"/>
      <c r="K62" s="10"/>
      <c r="L62" s="10"/>
      <c r="M62" s="10"/>
      <c r="N62" s="10"/>
      <c r="O62" s="10"/>
    </row>
    <row r="63" spans="1:15" x14ac:dyDescent="0.3">
      <c r="A63" s="10" t="s">
        <v>2</v>
      </c>
      <c r="B63" s="10"/>
      <c r="C63" s="10"/>
      <c r="D63" s="31"/>
      <c r="E63" s="32"/>
      <c r="F63" s="16">
        <f t="shared" si="5"/>
        <v>0</v>
      </c>
      <c r="G63" s="10"/>
      <c r="H63" s="10"/>
      <c r="I63" s="10"/>
      <c r="J63" s="10"/>
      <c r="K63" s="10"/>
      <c r="L63" s="10"/>
      <c r="M63" s="10"/>
      <c r="N63" s="10"/>
      <c r="O63" s="10"/>
    </row>
    <row r="64" spans="1:15" x14ac:dyDescent="0.3">
      <c r="A64" s="17" t="s">
        <v>87</v>
      </c>
      <c r="B64" s="17"/>
      <c r="C64" s="17"/>
      <c r="D64" s="34">
        <f>SUM(D62:D63)</f>
        <v>200</v>
      </c>
      <c r="E64" s="35">
        <f t="shared" ref="E64:F64" si="6">SUM(E62:E63)</f>
        <v>15</v>
      </c>
      <c r="F64" s="19">
        <f t="shared" si="6"/>
        <v>3000</v>
      </c>
      <c r="G64" s="36"/>
      <c r="H64" s="36"/>
      <c r="I64" s="36"/>
      <c r="J64" s="36"/>
      <c r="K64" s="36"/>
      <c r="L64" s="36">
        <f>SUM(L62:L63)</f>
        <v>0</v>
      </c>
      <c r="M64" s="36"/>
      <c r="N64" s="36"/>
      <c r="O64" s="36"/>
    </row>
    <row r="65" spans="1:15" x14ac:dyDescent="0.3">
      <c r="A65" s="20" t="s">
        <v>45</v>
      </c>
      <c r="B65" s="20"/>
      <c r="C65" s="20"/>
      <c r="D65" s="38"/>
      <c r="E65" s="39"/>
      <c r="F65" s="22">
        <f>F61+F64</f>
        <v>13000</v>
      </c>
      <c r="G65" s="40"/>
      <c r="H65" s="40"/>
      <c r="I65" s="40"/>
      <c r="J65" s="40"/>
      <c r="K65" s="40"/>
      <c r="L65" s="41">
        <f>L61+L64</f>
        <v>5700</v>
      </c>
      <c r="M65" s="40"/>
      <c r="N65" s="40"/>
      <c r="O65" s="40"/>
    </row>
    <row r="66" spans="1:15" ht="57.75" customHeight="1" x14ac:dyDescent="0.3">
      <c r="A66" s="72" t="s">
        <v>91</v>
      </c>
      <c r="B66" s="73"/>
      <c r="C66" s="73"/>
      <c r="D66" s="73"/>
      <c r="E66" s="73"/>
      <c r="F66" s="73"/>
      <c r="G66" s="73"/>
      <c r="H66" s="73"/>
      <c r="I66" s="73"/>
      <c r="J66" s="73"/>
      <c r="K66" s="73"/>
      <c r="L66" s="73"/>
      <c r="M66" s="73"/>
      <c r="N66" s="73"/>
      <c r="O66" s="74"/>
    </row>
    <row r="67" spans="1:15" ht="24.75" customHeight="1" x14ac:dyDescent="0.3">
      <c r="A67" s="83" t="s">
        <v>89</v>
      </c>
      <c r="B67" s="83"/>
      <c r="C67" s="83"/>
      <c r="D67" s="83"/>
      <c r="E67" s="83"/>
      <c r="F67" s="83"/>
      <c r="G67" s="83"/>
      <c r="H67" s="83"/>
      <c r="I67" s="83"/>
      <c r="J67" s="83"/>
      <c r="K67" s="83"/>
      <c r="L67" s="83"/>
      <c r="M67" s="83"/>
      <c r="N67" s="83"/>
      <c r="O67" s="83"/>
    </row>
    <row r="68" spans="1:15" ht="27.75" customHeight="1" x14ac:dyDescent="0.3">
      <c r="A68" s="69"/>
      <c r="B68" s="69"/>
      <c r="C68" s="69"/>
      <c r="D68" s="69"/>
      <c r="E68" s="69"/>
      <c r="F68" s="69"/>
      <c r="G68" s="69"/>
      <c r="H68" s="69"/>
      <c r="I68" s="69"/>
      <c r="J68" s="69"/>
      <c r="K68" s="69"/>
      <c r="L68" s="69"/>
      <c r="M68" s="69"/>
      <c r="N68" s="69"/>
      <c r="O68" s="69"/>
    </row>
    <row r="69" spans="1:15" ht="27.75" customHeight="1" x14ac:dyDescent="0.3">
      <c r="A69" s="80" t="s">
        <v>61</v>
      </c>
      <c r="B69" s="81"/>
      <c r="C69" s="81"/>
      <c r="D69" s="81"/>
      <c r="E69" s="81"/>
      <c r="F69" s="82"/>
      <c r="G69" s="69"/>
      <c r="H69" s="69"/>
      <c r="I69" s="69"/>
      <c r="J69" s="69"/>
      <c r="K69" s="69"/>
      <c r="L69" s="69"/>
      <c r="M69" s="69"/>
      <c r="N69" s="69"/>
      <c r="O69" s="69"/>
    </row>
    <row r="70" spans="1:15" ht="115.5" x14ac:dyDescent="0.3">
      <c r="A70" s="8" t="s">
        <v>18</v>
      </c>
      <c r="B70" s="8" t="s">
        <v>19</v>
      </c>
      <c r="C70" s="8" t="s">
        <v>47</v>
      </c>
      <c r="D70" s="24" t="s">
        <v>42</v>
      </c>
      <c r="E70" s="8" t="s">
        <v>62</v>
      </c>
      <c r="F70" s="8" t="s">
        <v>63</v>
      </c>
      <c r="G70" s="42"/>
      <c r="H70" s="42"/>
      <c r="I70" s="42"/>
      <c r="J70" s="42"/>
      <c r="K70" s="42"/>
      <c r="L70" s="42"/>
      <c r="M70" s="42"/>
      <c r="N70" s="42"/>
      <c r="O70" s="42"/>
    </row>
    <row r="71" spans="1:15" ht="19.5" customHeight="1" x14ac:dyDescent="0.3">
      <c r="A71" s="8" t="s">
        <v>1</v>
      </c>
      <c r="B71" s="8"/>
      <c r="C71" s="8"/>
      <c r="D71" s="43"/>
      <c r="E71" s="11" t="s">
        <v>44</v>
      </c>
      <c r="F71" s="11"/>
      <c r="G71" s="42"/>
      <c r="H71" s="42"/>
      <c r="I71" s="42"/>
      <c r="J71" s="42"/>
      <c r="K71" s="42"/>
      <c r="L71" s="42"/>
      <c r="M71" s="42"/>
      <c r="N71" s="42"/>
      <c r="O71" s="42"/>
    </row>
    <row r="72" spans="1:15" ht="19.5" customHeight="1" x14ac:dyDescent="0.3">
      <c r="A72" s="8" t="s">
        <v>1</v>
      </c>
      <c r="B72" s="8"/>
      <c r="C72" s="8"/>
      <c r="D72" s="43"/>
      <c r="E72" s="11" t="s">
        <v>60</v>
      </c>
      <c r="F72" s="11" t="s">
        <v>55</v>
      </c>
      <c r="G72" s="42"/>
      <c r="H72" s="42"/>
      <c r="I72" s="42"/>
      <c r="J72" s="42"/>
      <c r="K72" s="42"/>
      <c r="L72" s="42"/>
      <c r="M72" s="42"/>
      <c r="N72" s="42"/>
      <c r="O72" s="42"/>
    </row>
    <row r="73" spans="1:15" ht="19.5" customHeight="1" x14ac:dyDescent="0.3">
      <c r="A73" s="17" t="s">
        <v>86</v>
      </c>
      <c r="B73" s="44"/>
      <c r="C73" s="44"/>
      <c r="D73" s="44"/>
      <c r="E73" s="36"/>
      <c r="F73" s="36"/>
      <c r="G73" s="42"/>
      <c r="H73" s="42"/>
      <c r="I73" s="42"/>
      <c r="J73" s="42"/>
      <c r="K73" s="42"/>
      <c r="L73" s="42"/>
      <c r="M73" s="42"/>
      <c r="N73" s="42"/>
      <c r="O73" s="42"/>
    </row>
    <row r="74" spans="1:15" ht="19.5" customHeight="1" x14ac:dyDescent="0.3">
      <c r="A74" s="8" t="s">
        <v>2</v>
      </c>
      <c r="B74" s="8"/>
      <c r="C74" s="8"/>
      <c r="D74" s="43"/>
      <c r="E74" s="10"/>
      <c r="F74" s="10"/>
      <c r="G74" s="42"/>
      <c r="H74" s="42"/>
      <c r="I74" s="42"/>
      <c r="J74" s="42"/>
      <c r="K74" s="42"/>
      <c r="L74" s="42"/>
      <c r="M74" s="42"/>
      <c r="N74" s="42"/>
      <c r="O74" s="42"/>
    </row>
    <row r="75" spans="1:15" ht="17.25" customHeight="1" x14ac:dyDescent="0.3">
      <c r="A75" s="8" t="s">
        <v>2</v>
      </c>
      <c r="B75" s="8"/>
      <c r="C75" s="8"/>
      <c r="D75" s="43"/>
      <c r="E75" s="10"/>
      <c r="F75" s="10"/>
      <c r="G75" s="42"/>
      <c r="H75" s="42"/>
      <c r="I75" s="42"/>
      <c r="J75" s="42"/>
      <c r="K75" s="42"/>
      <c r="L75" s="42"/>
      <c r="M75" s="42"/>
      <c r="N75" s="42"/>
      <c r="O75" s="42"/>
    </row>
    <row r="76" spans="1:15" ht="17.25" customHeight="1" x14ac:dyDescent="0.3">
      <c r="A76" s="17" t="s">
        <v>87</v>
      </c>
      <c r="B76" s="44"/>
      <c r="C76" s="44"/>
      <c r="D76" s="44"/>
      <c r="E76" s="36"/>
      <c r="F76" s="36"/>
      <c r="G76" s="42"/>
      <c r="H76" s="42"/>
      <c r="I76" s="42"/>
      <c r="J76" s="42"/>
      <c r="K76" s="42"/>
      <c r="L76" s="42"/>
      <c r="M76" s="42"/>
      <c r="N76" s="42"/>
      <c r="O76" s="42"/>
    </row>
    <row r="77" spans="1:15" ht="20.25" customHeight="1" x14ac:dyDescent="0.3">
      <c r="A77" s="20" t="s">
        <v>45</v>
      </c>
      <c r="B77" s="45"/>
      <c r="C77" s="45"/>
      <c r="D77" s="45"/>
      <c r="E77" s="40"/>
      <c r="F77" s="40"/>
      <c r="G77" s="42"/>
      <c r="H77" s="42"/>
      <c r="I77" s="42"/>
      <c r="J77" s="42"/>
      <c r="K77" s="42"/>
      <c r="L77" s="42"/>
      <c r="M77" s="42"/>
      <c r="N77" s="42"/>
      <c r="O77" s="42"/>
    </row>
    <row r="78" spans="1:15" ht="55.5" customHeight="1" x14ac:dyDescent="0.3">
      <c r="A78" s="72" t="s">
        <v>92</v>
      </c>
      <c r="B78" s="73"/>
      <c r="C78" s="73"/>
      <c r="D78" s="73"/>
      <c r="E78" s="73"/>
      <c r="F78" s="73"/>
      <c r="G78" s="73"/>
      <c r="H78" s="73"/>
      <c r="I78" s="73"/>
      <c r="J78" s="73"/>
      <c r="K78" s="73"/>
      <c r="L78" s="73"/>
      <c r="M78" s="73"/>
      <c r="N78" s="73"/>
      <c r="O78" s="74"/>
    </row>
    <row r="79" spans="1:15" ht="35.25" customHeight="1" x14ac:dyDescent="0.3">
      <c r="A79" s="83" t="s">
        <v>89</v>
      </c>
      <c r="B79" s="83"/>
      <c r="C79" s="83"/>
      <c r="D79" s="83"/>
      <c r="E79" s="83"/>
      <c r="F79" s="83"/>
      <c r="G79" s="83"/>
      <c r="H79" s="83"/>
      <c r="I79" s="83"/>
      <c r="J79" s="83"/>
      <c r="K79" s="83"/>
      <c r="L79" s="83"/>
      <c r="M79" s="83"/>
      <c r="N79" s="83"/>
      <c r="O79" s="83"/>
    </row>
    <row r="80" spans="1:15" ht="49.5" customHeight="1" x14ac:dyDescent="0.3"/>
    <row r="81" spans="1:6" ht="34.5" customHeight="1" x14ac:dyDescent="0.3">
      <c r="A81" s="6" t="s">
        <v>64</v>
      </c>
    </row>
    <row r="82" spans="1:6" x14ac:dyDescent="0.3">
      <c r="A82" s="7" t="s">
        <v>65</v>
      </c>
    </row>
    <row r="83" spans="1:6" ht="66" x14ac:dyDescent="0.3">
      <c r="A83" s="8" t="s">
        <v>18</v>
      </c>
      <c r="B83" s="8" t="s">
        <v>19</v>
      </c>
      <c r="C83" s="9" t="s">
        <v>66</v>
      </c>
      <c r="D83" s="9" t="s">
        <v>67</v>
      </c>
      <c r="E83" s="24" t="s">
        <v>42</v>
      </c>
      <c r="F83" s="46" t="s">
        <v>68</v>
      </c>
    </row>
    <row r="84" spans="1:6" ht="58.5" customHeight="1" x14ac:dyDescent="0.3">
      <c r="A84" s="47" t="s">
        <v>1</v>
      </c>
      <c r="B84" s="10"/>
      <c r="C84" s="47" t="s">
        <v>69</v>
      </c>
      <c r="D84" s="48" t="s">
        <v>70</v>
      </c>
      <c r="E84" s="49">
        <v>15000</v>
      </c>
      <c r="F84" s="47" t="s">
        <v>69</v>
      </c>
    </row>
    <row r="85" spans="1:6" x14ac:dyDescent="0.3">
      <c r="A85" s="50" t="s">
        <v>1</v>
      </c>
      <c r="B85" s="10"/>
      <c r="C85" s="50"/>
      <c r="D85" s="51"/>
      <c r="E85" s="50"/>
      <c r="F85" s="50"/>
    </row>
    <row r="86" spans="1:6" x14ac:dyDescent="0.3">
      <c r="A86" s="17" t="s">
        <v>86</v>
      </c>
      <c r="B86" s="17"/>
      <c r="C86" s="52"/>
      <c r="D86" s="53"/>
      <c r="E86" s="54">
        <f>SUM(E84:E85)</f>
        <v>15000</v>
      </c>
      <c r="F86" s="52"/>
    </row>
    <row r="87" spans="1:6" x14ac:dyDescent="0.3">
      <c r="A87" s="50" t="s">
        <v>2</v>
      </c>
      <c r="B87" s="10"/>
      <c r="C87" s="50"/>
      <c r="D87" s="51"/>
      <c r="E87" s="50"/>
      <c r="F87" s="50"/>
    </row>
    <row r="88" spans="1:6" x14ac:dyDescent="0.3">
      <c r="A88" s="50" t="s">
        <v>2</v>
      </c>
      <c r="B88" s="10"/>
      <c r="C88" s="50"/>
      <c r="D88" s="51"/>
      <c r="E88" s="50"/>
      <c r="F88" s="50"/>
    </row>
    <row r="89" spans="1:6" x14ac:dyDescent="0.3">
      <c r="A89" s="17" t="s">
        <v>87</v>
      </c>
      <c r="B89" s="17"/>
      <c r="C89" s="52"/>
      <c r="D89" s="53"/>
      <c r="E89" s="52">
        <f>SUM(E87:E88)</f>
        <v>0</v>
      </c>
      <c r="F89" s="52"/>
    </row>
    <row r="90" spans="1:6" x14ac:dyDescent="0.3">
      <c r="A90" s="20" t="s">
        <v>45</v>
      </c>
      <c r="B90" s="20"/>
      <c r="C90" s="55"/>
      <c r="D90" s="56"/>
      <c r="E90" s="57">
        <f>E86+E89</f>
        <v>15000</v>
      </c>
      <c r="F90" s="55"/>
    </row>
    <row r="91" spans="1:6" ht="48" customHeight="1" x14ac:dyDescent="0.3">
      <c r="A91" s="75" t="s">
        <v>71</v>
      </c>
      <c r="B91" s="75"/>
      <c r="C91" s="75"/>
      <c r="D91" s="75"/>
      <c r="E91" s="75"/>
      <c r="F91" s="75"/>
    </row>
    <row r="92" spans="1:6" ht="45" customHeight="1" x14ac:dyDescent="0.3"/>
    <row r="93" spans="1:6" x14ac:dyDescent="0.3">
      <c r="A93" s="5" t="s">
        <v>72</v>
      </c>
    </row>
    <row r="95" spans="1:6" x14ac:dyDescent="0.3">
      <c r="A95" s="3" t="s">
        <v>73</v>
      </c>
    </row>
    <row r="96" spans="1:6" x14ac:dyDescent="0.3">
      <c r="A96" s="2" t="s">
        <v>74</v>
      </c>
    </row>
    <row r="97" spans="1:5" x14ac:dyDescent="0.3">
      <c r="A97" s="7" t="s">
        <v>75</v>
      </c>
    </row>
    <row r="99" spans="1:5" ht="66" x14ac:dyDescent="0.3">
      <c r="A99" s="58" t="s">
        <v>76</v>
      </c>
      <c r="B99" s="9" t="s">
        <v>67</v>
      </c>
      <c r="C99" s="59" t="s">
        <v>77</v>
      </c>
      <c r="D99" s="24" t="s">
        <v>42</v>
      </c>
    </row>
    <row r="100" spans="1:5" ht="31.5" customHeight="1" x14ac:dyDescent="0.3">
      <c r="A100" s="60" t="s">
        <v>78</v>
      </c>
      <c r="B100" s="60" t="s">
        <v>4</v>
      </c>
      <c r="C100" s="60">
        <v>1</v>
      </c>
      <c r="D100" s="61">
        <v>60000</v>
      </c>
    </row>
    <row r="101" spans="1:5" ht="24.75" customHeight="1" x14ac:dyDescent="0.3"/>
    <row r="102" spans="1:5" x14ac:dyDescent="0.3">
      <c r="A102" s="3" t="s">
        <v>79</v>
      </c>
    </row>
    <row r="103" spans="1:5" x14ac:dyDescent="0.3">
      <c r="A103" s="2" t="s">
        <v>80</v>
      </c>
    </row>
    <row r="104" spans="1:5" x14ac:dyDescent="0.3">
      <c r="A104" s="7" t="s">
        <v>81</v>
      </c>
    </row>
    <row r="106" spans="1:5" ht="55.15" customHeight="1" x14ac:dyDescent="0.3">
      <c r="A106" s="8" t="s">
        <v>18</v>
      </c>
      <c r="B106" s="8" t="s">
        <v>19</v>
      </c>
      <c r="C106" s="62" t="s">
        <v>82</v>
      </c>
      <c r="D106" s="63" t="s">
        <v>83</v>
      </c>
      <c r="E106" s="24" t="s">
        <v>42</v>
      </c>
    </row>
    <row r="107" spans="1:5" ht="24" customHeight="1" x14ac:dyDescent="0.3">
      <c r="A107" s="64" t="s">
        <v>5</v>
      </c>
      <c r="B107" s="10"/>
      <c r="C107" s="47"/>
      <c r="D107" s="49"/>
      <c r="E107" s="49"/>
    </row>
    <row r="108" spans="1:5" x14ac:dyDescent="0.3">
      <c r="A108" s="50" t="s">
        <v>1</v>
      </c>
      <c r="B108" s="10"/>
      <c r="C108" s="10"/>
      <c r="D108" s="10"/>
      <c r="E108" s="10"/>
    </row>
    <row r="109" spans="1:5" x14ac:dyDescent="0.3">
      <c r="A109" s="17" t="s">
        <v>86</v>
      </c>
      <c r="B109" s="17"/>
      <c r="C109" s="36"/>
      <c r="D109" s="37"/>
      <c r="E109" s="37">
        <f>SUM(E107:E108)</f>
        <v>0</v>
      </c>
    </row>
    <row r="110" spans="1:5" ht="33" x14ac:dyDescent="0.3">
      <c r="A110" s="47" t="s">
        <v>2</v>
      </c>
      <c r="B110" s="10"/>
      <c r="C110" s="65" t="s">
        <v>84</v>
      </c>
      <c r="D110" s="13">
        <v>40000</v>
      </c>
      <c r="E110" s="13">
        <v>5000</v>
      </c>
    </row>
    <row r="111" spans="1:5" x14ac:dyDescent="0.3">
      <c r="A111" s="50" t="s">
        <v>2</v>
      </c>
      <c r="B111" s="10"/>
      <c r="C111" s="66"/>
      <c r="D111" s="10"/>
      <c r="E111" s="10"/>
    </row>
    <row r="112" spans="1:5" x14ac:dyDescent="0.3">
      <c r="A112" s="17" t="s">
        <v>87</v>
      </c>
      <c r="B112" s="17"/>
      <c r="C112" s="36"/>
      <c r="D112" s="37"/>
      <c r="E112" s="37">
        <f>SUM(E110:E111)</f>
        <v>5000</v>
      </c>
    </row>
    <row r="113" spans="1:5" x14ac:dyDescent="0.3">
      <c r="A113" s="20" t="s">
        <v>45</v>
      </c>
      <c r="B113" s="20"/>
      <c r="C113" s="40"/>
      <c r="D113" s="67"/>
      <c r="E113" s="67">
        <f>E109+E112</f>
        <v>5000</v>
      </c>
    </row>
    <row r="114" spans="1:5" ht="46.5" customHeight="1" x14ac:dyDescent="0.3">
      <c r="A114" s="76" t="s">
        <v>85</v>
      </c>
      <c r="B114" s="77"/>
      <c r="C114" s="77"/>
      <c r="D114" s="77"/>
      <c r="E114" s="78"/>
    </row>
  </sheetData>
  <mergeCells count="12">
    <mergeCell ref="A8:L8"/>
    <mergeCell ref="A66:O66"/>
    <mergeCell ref="A91:F91"/>
    <mergeCell ref="A114:E114"/>
    <mergeCell ref="A57:O57"/>
    <mergeCell ref="A69:F69"/>
    <mergeCell ref="A67:O67"/>
    <mergeCell ref="A78:O78"/>
    <mergeCell ref="A79:O79"/>
    <mergeCell ref="A39:O39"/>
    <mergeCell ref="A40:O40"/>
    <mergeCell ref="A10:O10"/>
  </mergeCells>
  <pageMargins left="0.39370078740157483" right="0.39370078740157483" top="0.74803149606299213" bottom="0.39370078740157483" header="0.31496062992125984" footer="0.31496062992125984"/>
  <pageSetup paperSize="9" scale="42" orientation="landscape" horizontalDpi="4294967295" verticalDpi="4294967295" r:id="rId1"/>
  <headerFooter>
    <oddHeader>&amp;L&amp;G</oddHeader>
    <oddFooter>&amp;R&amp;P/&amp;N</oddFooter>
  </headerFooter>
  <rowBreaks count="3" manualBreakCount="3">
    <brk id="27" max="16383" man="1"/>
    <brk id="41" max="14" man="1"/>
    <brk id="79" max="14" man="1"/>
  </rowBreaks>
  <colBreaks count="1" manualBreakCount="1">
    <brk id="15" max="1048575" man="1"/>
  </col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justification_PF</vt:lpstr>
      <vt:lpstr>justification_PF!Área_de_impresión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Chofre</dc:creator>
  <cp:lastModifiedBy>Isabelle Roger</cp:lastModifiedBy>
  <cp:lastPrinted>2023-01-21T21:17:35Z</cp:lastPrinted>
  <dcterms:created xsi:type="dcterms:W3CDTF">2022-11-07T16:58:46Z</dcterms:created>
  <dcterms:modified xsi:type="dcterms:W3CDTF">2023-02-24T21:46:25Z</dcterms:modified>
</cp:coreProperties>
</file>